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n-PlanWorks\Dropbox\Plan Works\Press\"/>
    </mc:Choice>
  </mc:AlternateContent>
  <xr:revisionPtr revIDLastSave="0" documentId="10_ncr:100000_{38E0D2E2-3C11-420E-A1D5-84AB9493A11E}" xr6:coauthVersionLast="31" xr6:coauthVersionMax="31" xr10:uidLastSave="{00000000-0000-0000-0000-000000000000}"/>
  <bookViews>
    <workbookView xWindow="0" yWindow="0" windowWidth="25200" windowHeight="11175" xr2:uid="{46B61765-E595-4B33-909E-F7166356CFE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8" i="1"/>
  <c r="C39" i="1"/>
  <c r="C40" i="1"/>
  <c r="C36" i="1"/>
  <c r="I36" i="1" s="1"/>
  <c r="F24" i="1"/>
  <c r="F25" i="1"/>
  <c r="F26" i="1"/>
  <c r="F27" i="1"/>
  <c r="F23" i="1"/>
  <c r="D24" i="1"/>
  <c r="D25" i="1"/>
  <c r="D26" i="1"/>
  <c r="D27" i="1"/>
  <c r="D23" i="1"/>
  <c r="B24" i="1"/>
  <c r="B25" i="1"/>
  <c r="B26" i="1"/>
  <c r="B27" i="1"/>
  <c r="B23" i="1"/>
  <c r="A37" i="1"/>
  <c r="A38" i="1"/>
  <c r="A39" i="1"/>
  <c r="A40" i="1"/>
  <c r="A36" i="1"/>
  <c r="A24" i="1"/>
  <c r="A25" i="1"/>
  <c r="A26" i="1"/>
  <c r="A27" i="1"/>
  <c r="A23" i="1"/>
  <c r="I9" i="1"/>
  <c r="I10" i="1"/>
  <c r="I11" i="1"/>
  <c r="I12" i="1"/>
  <c r="I13" i="1"/>
  <c r="K40" i="1"/>
  <c r="L40" i="1" s="1"/>
  <c r="M40" i="1" s="1"/>
  <c r="I40" i="1"/>
  <c r="K39" i="1"/>
  <c r="L39" i="1" s="1"/>
  <c r="M39" i="1" s="1"/>
  <c r="I39" i="1"/>
  <c r="K38" i="1"/>
  <c r="L38" i="1" s="1"/>
  <c r="M38" i="1" s="1"/>
  <c r="I38" i="1"/>
  <c r="K37" i="1"/>
  <c r="L37" i="1" s="1"/>
  <c r="M37" i="1" s="1"/>
  <c r="I37" i="1"/>
  <c r="K36" i="1"/>
  <c r="K41" i="1" s="1"/>
  <c r="L41" i="1" s="1"/>
  <c r="M41" i="1" s="1"/>
  <c r="E14" i="1"/>
  <c r="D14" i="1"/>
  <c r="C14" i="1"/>
  <c r="B14" i="1"/>
  <c r="G13" i="1"/>
  <c r="F13" i="1"/>
  <c r="G12" i="1"/>
  <c r="F12" i="1"/>
  <c r="G11" i="1"/>
  <c r="F11" i="1"/>
  <c r="G10" i="1"/>
  <c r="F10" i="1"/>
  <c r="G9" i="1"/>
  <c r="F9" i="1"/>
  <c r="D28" i="1" l="1"/>
  <c r="E28" i="1" s="1"/>
  <c r="I23" i="1"/>
  <c r="I14" i="1"/>
  <c r="G14" i="1"/>
  <c r="B37" i="1"/>
  <c r="D37" i="1"/>
  <c r="F37" i="1"/>
  <c r="B40" i="1"/>
  <c r="D40" i="1"/>
  <c r="F40" i="1"/>
  <c r="F28" i="1"/>
  <c r="B38" i="1"/>
  <c r="D38" i="1"/>
  <c r="F38" i="1"/>
  <c r="B39" i="1"/>
  <c r="F39" i="1"/>
  <c r="D39" i="1"/>
  <c r="H23" i="1"/>
  <c r="F14" i="1"/>
  <c r="L36" i="1"/>
  <c r="M36" i="1" s="1"/>
  <c r="H37" i="1" l="1"/>
  <c r="H38" i="1"/>
  <c r="H39" i="1"/>
  <c r="H40" i="1"/>
  <c r="G28" i="1"/>
  <c r="B36" i="1"/>
  <c r="F36" i="1"/>
  <c r="F41" i="1" s="1"/>
  <c r="G41" i="1" s="1"/>
  <c r="D36" i="1"/>
  <c r="D41" i="1" s="1"/>
  <c r="E41" i="1" s="1"/>
  <c r="B41" i="1" l="1"/>
  <c r="H36" i="1"/>
  <c r="H41" i="1" l="1"/>
  <c r="I41" i="1" s="1"/>
  <c r="C41" i="1"/>
  <c r="H25" i="1" l="1"/>
  <c r="H27" i="1"/>
  <c r="H24" i="1"/>
  <c r="I25" i="1"/>
  <c r="I27" i="1"/>
  <c r="I26" i="1"/>
  <c r="H26" i="1"/>
  <c r="I24" i="1"/>
  <c r="B28" i="1"/>
  <c r="H28" i="1" s="1"/>
  <c r="I28" i="1" s="1"/>
  <c r="C28" i="1" l="1"/>
</calcChain>
</file>

<file path=xl/sharedStrings.xml><?xml version="1.0" encoding="utf-8"?>
<sst xmlns="http://schemas.openxmlformats.org/spreadsheetml/2006/main" count="47" uniqueCount="23">
  <si>
    <t>Performance</t>
  </si>
  <si>
    <t>Plan</t>
  </si>
  <si>
    <t>Premiums / Contributions</t>
  </si>
  <si>
    <t>Withdrawals / Income</t>
  </si>
  <si>
    <t>Last Years’ Valuation</t>
  </si>
  <si>
    <t xml:space="preserve">Current Valuation </t>
  </si>
  <si>
    <t>Gain / Loss</t>
  </si>
  <si>
    <t>£</t>
  </si>
  <si>
    <t>%</t>
  </si>
  <si>
    <t>Average</t>
  </si>
  <si>
    <t>Charge</t>
  </si>
  <si>
    <t>IFA Charges</t>
  </si>
  <si>
    <t>Product</t>
  </si>
  <si>
    <t xml:space="preserve">Investment Fund </t>
  </si>
  <si>
    <t>Total</t>
  </si>
  <si>
    <t xml:space="preserve">   Plan</t>
  </si>
  <si>
    <t>TOTAL</t>
  </si>
  <si>
    <t>Current Values</t>
  </si>
  <si>
    <t>Next Year Value</t>
  </si>
  <si>
    <t>Average Value</t>
  </si>
  <si>
    <t>ABCX000123</t>
  </si>
  <si>
    <t>Charges based upon average value</t>
  </si>
  <si>
    <t>Estimated Next Years Charges (Assumed 5% growth rate, average of current value and next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</si>
</sst>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404348"/>
      <name val="Calibri"/>
      <family val="2"/>
    </font>
    <font>
      <b/>
      <sz val="10"/>
      <color rgb="FF404348"/>
      <name val="Calibri"/>
      <family val="2"/>
    </font>
    <font>
      <sz val="10"/>
      <color rgb="FFFFFFFF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BB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CD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92BBD9"/>
      </bottom>
      <diagonal/>
    </border>
    <border>
      <left style="medium">
        <color rgb="FF92BBD9"/>
      </left>
      <right style="medium">
        <color rgb="FF92BBD9"/>
      </right>
      <top style="medium">
        <color rgb="FF92BBD9"/>
      </top>
      <bottom/>
      <diagonal/>
    </border>
    <border>
      <left/>
      <right style="medium">
        <color rgb="FF92BBD9"/>
      </right>
      <top style="medium">
        <color rgb="FF92BBD9"/>
      </top>
      <bottom/>
      <diagonal/>
    </border>
    <border>
      <left style="medium">
        <color rgb="FF92BBD9"/>
      </left>
      <right style="medium">
        <color rgb="FF92BBD9"/>
      </right>
      <top/>
      <bottom style="medium">
        <color rgb="FF92BBD9"/>
      </bottom>
      <diagonal/>
    </border>
    <border>
      <left/>
      <right style="medium">
        <color rgb="FF92BBD9"/>
      </right>
      <top/>
      <bottom style="medium">
        <color rgb="FF92BBD9"/>
      </bottom>
      <diagonal/>
    </border>
    <border>
      <left style="medium">
        <color rgb="FF92BBD9"/>
      </left>
      <right style="medium">
        <color rgb="FF92BBD9"/>
      </right>
      <top style="medium">
        <color rgb="FF92BBD9"/>
      </top>
      <bottom style="medium">
        <color rgb="FF92BBD9"/>
      </bottom>
      <diagonal/>
    </border>
    <border>
      <left/>
      <right style="medium">
        <color rgb="FF92BBD9"/>
      </right>
      <top style="medium">
        <color rgb="FF92BBD9"/>
      </top>
      <bottom style="medium">
        <color rgb="FF92BBD9"/>
      </bottom>
      <diagonal/>
    </border>
    <border>
      <left style="medium">
        <color rgb="FF92BBD9"/>
      </left>
      <right/>
      <top style="medium">
        <color rgb="FF92BBD9"/>
      </top>
      <bottom/>
      <diagonal/>
    </border>
    <border>
      <left style="medium">
        <color rgb="FF92BBD9"/>
      </left>
      <right style="medium">
        <color rgb="FF92BBD9"/>
      </right>
      <top/>
      <bottom/>
      <diagonal/>
    </border>
    <border>
      <left style="medium">
        <color rgb="FF92BBD9"/>
      </left>
      <right/>
      <top/>
      <bottom style="medium">
        <color rgb="FF92BBD9"/>
      </bottom>
      <diagonal/>
    </border>
    <border>
      <left/>
      <right/>
      <top style="medium">
        <color rgb="FF92BBD9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164" fontId="4" fillId="4" borderId="7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0" fontId="3" fillId="0" borderId="5" xfId="0" applyNumberFormat="1" applyFont="1" applyBorder="1" applyAlignment="1">
      <alignment horizontal="right" vertical="center" wrapText="1"/>
    </xf>
    <xf numFmtId="8" fontId="0" fillId="0" borderId="0" xfId="0" applyNumberFormat="1"/>
    <xf numFmtId="164" fontId="3" fillId="4" borderId="4" xfId="0" applyNumberFormat="1" applyFont="1" applyFill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0" fontId="3" fillId="4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 wrapText="1"/>
    </xf>
    <xf numFmtId="8" fontId="4" fillId="5" borderId="7" xfId="0" applyNumberFormat="1" applyFont="1" applyFill="1" applyBorder="1" applyAlignment="1">
      <alignment horizontal="right" vertical="center" wrapText="1"/>
    </xf>
    <xf numFmtId="8" fontId="4" fillId="0" borderId="5" xfId="0" applyNumberFormat="1" applyFont="1" applyBorder="1" applyAlignment="1">
      <alignment horizontal="right" vertical="center" wrapText="1"/>
    </xf>
    <xf numFmtId="0" fontId="1" fillId="0" borderId="0" xfId="0" applyFont="1"/>
    <xf numFmtId="8" fontId="1" fillId="0" borderId="0" xfId="0" applyNumberFormat="1" applyFont="1"/>
    <xf numFmtId="0" fontId="0" fillId="0" borderId="0" xfId="0" applyBorder="1" applyAlignment="1"/>
    <xf numFmtId="0" fontId="0" fillId="0" borderId="0" xfId="0" applyAlignment="1"/>
    <xf numFmtId="0" fontId="0" fillId="0" borderId="11" xfId="0" applyBorder="1" applyAlignment="1"/>
    <xf numFmtId="164" fontId="6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plan-works.co.u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28576</xdr:rowOff>
    </xdr:from>
    <xdr:to>
      <xdr:col>1</xdr:col>
      <xdr:colOff>28575</xdr:colOff>
      <xdr:row>22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B89F849-E376-4D4A-B3B8-DF2D90996E88}"/>
            </a:ext>
          </a:extLst>
        </xdr:cNvPr>
        <xdr:cNvCxnSpPr/>
      </xdr:nvCxnSpPr>
      <xdr:spPr>
        <a:xfrm flipH="1" flipV="1">
          <a:off x="1" y="3609976"/>
          <a:ext cx="1571624" cy="571499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32</xdr:row>
      <xdr:rowOff>28576</xdr:rowOff>
    </xdr:from>
    <xdr:to>
      <xdr:col>1</xdr:col>
      <xdr:colOff>28575</xdr:colOff>
      <xdr:row>35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BBC1119-6743-4275-8203-A2EDBB86D261}"/>
            </a:ext>
          </a:extLst>
        </xdr:cNvPr>
        <xdr:cNvCxnSpPr/>
      </xdr:nvCxnSpPr>
      <xdr:spPr>
        <a:xfrm flipH="1" flipV="1">
          <a:off x="1" y="6172201"/>
          <a:ext cx="1571624" cy="571499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1314450</xdr:colOff>
      <xdr:row>0</xdr:row>
      <xdr:rowOff>38099</xdr:rowOff>
    </xdr:from>
    <xdr:to>
      <xdr:col>7</xdr:col>
      <xdr:colOff>9525</xdr:colOff>
      <xdr:row>4</xdr:row>
      <xdr:rowOff>295274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7ADD63-4B80-47F9-91F0-43F4785AA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9700" y="38099"/>
          <a:ext cx="1781175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41</xdr:row>
      <xdr:rowOff>0</xdr:rowOff>
    </xdr:from>
    <xdr:to>
      <xdr:col>9</xdr:col>
      <xdr:colOff>1</xdr:colOff>
      <xdr:row>47</xdr:row>
      <xdr:rowOff>96323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7DF4389-93C2-42C1-B7DC-160C848B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8248650"/>
          <a:ext cx="13887450" cy="1239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B7B5-7465-4C26-848F-320E6F18DAF7}">
  <dimension ref="A1:M50"/>
  <sheetViews>
    <sheetView tabSelected="1" workbookViewId="0">
      <selection activeCell="I27" sqref="I27"/>
    </sheetView>
  </sheetViews>
  <sheetFormatPr defaultColWidth="23.140625" defaultRowHeight="15" x14ac:dyDescent="0.25"/>
  <cols>
    <col min="11" max="13" width="23.140625" customWidth="1"/>
  </cols>
  <sheetData>
    <row r="1" spans="1:9" x14ac:dyDescent="0.25">
      <c r="A1" s="37"/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9" ht="30" customHeight="1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9" ht="15.75" thickBot="1" x14ac:dyDescent="0.3">
      <c r="A6" s="1" t="s">
        <v>0</v>
      </c>
      <c r="B6" s="1"/>
      <c r="C6" s="1"/>
      <c r="D6" s="1"/>
      <c r="E6" s="1"/>
      <c r="F6" s="1"/>
      <c r="G6" s="1"/>
      <c r="H6" s="38"/>
    </row>
    <row r="7" spans="1:9" x14ac:dyDescent="0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3" t="s">
        <v>6</v>
      </c>
      <c r="G7" s="3" t="s">
        <v>6</v>
      </c>
      <c r="H7" s="38"/>
    </row>
    <row r="8" spans="1:9" ht="15.75" thickBot="1" x14ac:dyDescent="0.3">
      <c r="A8" s="4"/>
      <c r="B8" s="4"/>
      <c r="C8" s="4"/>
      <c r="D8" s="4"/>
      <c r="E8" s="4"/>
      <c r="F8" s="5" t="s">
        <v>7</v>
      </c>
      <c r="G8" s="5" t="s">
        <v>8</v>
      </c>
      <c r="H8" s="38"/>
      <c r="I8" s="35" t="s">
        <v>9</v>
      </c>
    </row>
    <row r="9" spans="1:9" ht="15.75" thickBot="1" x14ac:dyDescent="0.3">
      <c r="A9" s="6" t="s">
        <v>20</v>
      </c>
      <c r="B9" s="7">
        <v>200</v>
      </c>
      <c r="C9" s="8">
        <v>0</v>
      </c>
      <c r="D9" s="8">
        <v>10000</v>
      </c>
      <c r="E9" s="8">
        <v>10500</v>
      </c>
      <c r="F9" s="9">
        <f>SUM(E9-(D9+B9-C9))</f>
        <v>300</v>
      </c>
      <c r="G9" s="10">
        <f>SUM(E9-(D9+B9-C9))/D9</f>
        <v>0.03</v>
      </c>
      <c r="H9" s="38"/>
      <c r="I9" s="36">
        <f>SUM(E9+D9)/2</f>
        <v>10250</v>
      </c>
    </row>
    <row r="10" spans="1:9" ht="15.75" thickBot="1" x14ac:dyDescent="0.3">
      <c r="A10" s="6"/>
      <c r="B10" s="12"/>
      <c r="C10" s="13"/>
      <c r="D10" s="13"/>
      <c r="E10" s="13"/>
      <c r="F10" s="9">
        <f t="shared" ref="F10:F14" si="0">SUM(E10-(D10+B10-C10))</f>
        <v>0</v>
      </c>
      <c r="G10" s="10" t="e">
        <f t="shared" ref="G10:G14" si="1">SUM(E10-(D10+B10-C10))/D10</f>
        <v>#DIV/0!</v>
      </c>
      <c r="H10" s="38"/>
      <c r="I10" s="36">
        <f t="shared" ref="I10:I14" si="2">SUM(E10+D10)/2</f>
        <v>0</v>
      </c>
    </row>
    <row r="11" spans="1:9" ht="15.75" thickBot="1" x14ac:dyDescent="0.3">
      <c r="A11" s="6"/>
      <c r="B11" s="12"/>
      <c r="C11" s="13"/>
      <c r="D11" s="13"/>
      <c r="E11" s="13"/>
      <c r="F11" s="9">
        <f t="shared" si="0"/>
        <v>0</v>
      </c>
      <c r="G11" s="10" t="e">
        <f t="shared" si="1"/>
        <v>#DIV/0!</v>
      </c>
      <c r="H11" s="38"/>
      <c r="I11" s="36">
        <f t="shared" si="2"/>
        <v>0</v>
      </c>
    </row>
    <row r="12" spans="1:9" ht="15.75" thickBot="1" x14ac:dyDescent="0.3">
      <c r="A12" s="6"/>
      <c r="B12" s="12"/>
      <c r="C12" s="13"/>
      <c r="D12" s="13"/>
      <c r="E12" s="13"/>
      <c r="F12" s="9">
        <f t="shared" si="0"/>
        <v>0</v>
      </c>
      <c r="G12" s="10" t="e">
        <f t="shared" si="1"/>
        <v>#DIV/0!</v>
      </c>
      <c r="H12" s="38"/>
      <c r="I12" s="36">
        <f t="shared" si="2"/>
        <v>0</v>
      </c>
    </row>
    <row r="13" spans="1:9" ht="15.75" thickBot="1" x14ac:dyDescent="0.3">
      <c r="A13" s="6"/>
      <c r="B13" s="12"/>
      <c r="C13" s="13"/>
      <c r="D13" s="13"/>
      <c r="E13" s="13"/>
      <c r="F13" s="9">
        <f t="shared" si="0"/>
        <v>0</v>
      </c>
      <c r="G13" s="10" t="e">
        <f t="shared" si="1"/>
        <v>#DIV/0!</v>
      </c>
      <c r="H13" s="38"/>
      <c r="I13" s="36">
        <f t="shared" si="2"/>
        <v>0</v>
      </c>
    </row>
    <row r="14" spans="1:9" ht="15.75" thickBot="1" x14ac:dyDescent="0.3">
      <c r="A14" s="14"/>
      <c r="B14" s="15">
        <f>SUM(B9:B13)</f>
        <v>200</v>
      </c>
      <c r="C14" s="15">
        <f>SUM(C9:C13)</f>
        <v>0</v>
      </c>
      <c r="D14" s="15">
        <f t="shared" ref="D14:E14" si="3">SUM(D9:D13)</f>
        <v>10000</v>
      </c>
      <c r="E14" s="15">
        <f t="shared" si="3"/>
        <v>10500</v>
      </c>
      <c r="F14" s="9">
        <f t="shared" si="0"/>
        <v>300</v>
      </c>
      <c r="G14" s="10">
        <f t="shared" si="1"/>
        <v>0.03</v>
      </c>
      <c r="H14" s="38"/>
      <c r="I14" s="36">
        <f t="shared" si="2"/>
        <v>10250</v>
      </c>
    </row>
    <row r="15" spans="1:9" x14ac:dyDescent="0.25">
      <c r="A15" s="39"/>
      <c r="B15" s="39"/>
      <c r="C15" s="39"/>
      <c r="D15" s="39"/>
      <c r="E15" s="39"/>
      <c r="F15" s="39"/>
      <c r="G15" s="39"/>
      <c r="H15" s="38"/>
    </row>
    <row r="16" spans="1:9" x14ac:dyDescent="0.25">
      <c r="A16" s="38"/>
      <c r="B16" s="38"/>
      <c r="C16" s="38"/>
      <c r="D16" s="38"/>
      <c r="E16" s="38"/>
      <c r="F16" s="38"/>
      <c r="G16" s="38"/>
      <c r="H16" s="38"/>
    </row>
    <row r="17" spans="1:9" x14ac:dyDescent="0.25">
      <c r="A17" s="38"/>
      <c r="B17" s="38"/>
      <c r="C17" s="38"/>
      <c r="D17" s="38"/>
      <c r="E17" s="38"/>
      <c r="F17" s="38"/>
      <c r="G17" s="38"/>
      <c r="H17" s="38"/>
    </row>
    <row r="18" spans="1:9" x14ac:dyDescent="0.25">
      <c r="A18" s="38"/>
      <c r="B18" s="38"/>
      <c r="C18" s="38"/>
      <c r="D18" s="38"/>
      <c r="E18" s="38"/>
      <c r="F18" s="38"/>
      <c r="G18" s="38"/>
      <c r="H18" s="38"/>
    </row>
    <row r="19" spans="1:9" ht="15.75" thickBot="1" x14ac:dyDescent="0.3">
      <c r="A19" s="1" t="s">
        <v>21</v>
      </c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6" t="s">
        <v>10</v>
      </c>
      <c r="B20" s="17" t="s">
        <v>11</v>
      </c>
      <c r="C20" s="18"/>
      <c r="D20" s="17" t="s">
        <v>12</v>
      </c>
      <c r="E20" s="18"/>
      <c r="F20" s="17" t="s">
        <v>13</v>
      </c>
      <c r="G20" s="18"/>
      <c r="H20" s="17" t="s">
        <v>14</v>
      </c>
      <c r="I20" s="18"/>
    </row>
    <row r="21" spans="1:9" ht="15.75" thickBot="1" x14ac:dyDescent="0.3">
      <c r="A21" s="19"/>
      <c r="B21" s="20"/>
      <c r="C21" s="21"/>
      <c r="D21" s="20"/>
      <c r="E21" s="21"/>
      <c r="F21" s="20"/>
      <c r="G21" s="21"/>
      <c r="H21" s="20"/>
      <c r="I21" s="21"/>
    </row>
    <row r="22" spans="1:9" ht="15.75" thickBot="1" x14ac:dyDescent="0.3">
      <c r="A22" s="22" t="s">
        <v>15</v>
      </c>
      <c r="B22" s="23" t="s">
        <v>7</v>
      </c>
      <c r="C22" s="23" t="s">
        <v>8</v>
      </c>
      <c r="D22" s="23" t="s">
        <v>7</v>
      </c>
      <c r="E22" s="23" t="s">
        <v>8</v>
      </c>
      <c r="F22" s="23" t="s">
        <v>7</v>
      </c>
      <c r="G22" s="23" t="s">
        <v>8</v>
      </c>
      <c r="H22" s="23" t="s">
        <v>7</v>
      </c>
      <c r="I22" s="23" t="s">
        <v>8</v>
      </c>
    </row>
    <row r="23" spans="1:9" ht="15.75" thickBot="1" x14ac:dyDescent="0.3">
      <c r="A23" s="24" t="str">
        <f>A9</f>
        <v>ABCX000123</v>
      </c>
      <c r="B23" s="40">
        <f>SUM(I9*C23)</f>
        <v>102.5</v>
      </c>
      <c r="C23" s="27">
        <v>0.01</v>
      </c>
      <c r="D23" s="41">
        <f>SUM(I9*E23)</f>
        <v>51.25</v>
      </c>
      <c r="E23" s="27">
        <v>5.0000000000000001E-3</v>
      </c>
      <c r="F23" s="26">
        <f>SUM(I9*G23)</f>
        <v>102.5</v>
      </c>
      <c r="G23" s="27">
        <v>0.01</v>
      </c>
      <c r="H23" s="28">
        <f>SUM(B23+D23+F23)</f>
        <v>256.25</v>
      </c>
      <c r="I23" s="29">
        <f>SUM(C23+E23+G23)</f>
        <v>2.5000000000000001E-2</v>
      </c>
    </row>
    <row r="24" spans="1:9" ht="15.75" thickBot="1" x14ac:dyDescent="0.3">
      <c r="A24" s="24">
        <f t="shared" ref="A24:A27" si="4">A10</f>
        <v>0</v>
      </c>
      <c r="B24" s="40">
        <f t="shared" ref="B24:B27" si="5">SUM(I10*C24)</f>
        <v>0</v>
      </c>
      <c r="C24" s="27"/>
      <c r="D24" s="41">
        <f t="shared" ref="D24:D27" si="6">SUM(I10*E24)</f>
        <v>0</v>
      </c>
      <c r="E24" s="27"/>
      <c r="F24" s="26">
        <f t="shared" ref="F24:F27" si="7">SUM(I10*G24)</f>
        <v>0</v>
      </c>
      <c r="G24" s="27"/>
      <c r="H24" s="28">
        <f t="shared" ref="H24:I28" si="8">SUM(B24+D24+F24)</f>
        <v>0</v>
      </c>
      <c r="I24" s="29">
        <f t="shared" si="8"/>
        <v>0</v>
      </c>
    </row>
    <row r="25" spans="1:9" ht="15.75" thickBot="1" x14ac:dyDescent="0.3">
      <c r="A25" s="24">
        <f t="shared" si="4"/>
        <v>0</v>
      </c>
      <c r="B25" s="40">
        <f t="shared" si="5"/>
        <v>0</v>
      </c>
      <c r="C25" s="27"/>
      <c r="D25" s="41">
        <f t="shared" si="6"/>
        <v>0</v>
      </c>
      <c r="E25" s="27"/>
      <c r="F25" s="26">
        <f t="shared" si="7"/>
        <v>0</v>
      </c>
      <c r="G25" s="27"/>
      <c r="H25" s="28">
        <f t="shared" si="8"/>
        <v>0</v>
      </c>
      <c r="I25" s="29">
        <f t="shared" si="8"/>
        <v>0</v>
      </c>
    </row>
    <row r="26" spans="1:9" ht="15.75" thickBot="1" x14ac:dyDescent="0.3">
      <c r="A26" s="24">
        <f t="shared" si="4"/>
        <v>0</v>
      </c>
      <c r="B26" s="40">
        <f t="shared" si="5"/>
        <v>0</v>
      </c>
      <c r="C26" s="27"/>
      <c r="D26" s="41">
        <f t="shared" si="6"/>
        <v>0</v>
      </c>
      <c r="E26" s="27"/>
      <c r="F26" s="26">
        <f t="shared" si="7"/>
        <v>0</v>
      </c>
      <c r="G26" s="27"/>
      <c r="H26" s="28">
        <f t="shared" si="8"/>
        <v>0</v>
      </c>
      <c r="I26" s="29">
        <f t="shared" si="8"/>
        <v>0</v>
      </c>
    </row>
    <row r="27" spans="1:9" ht="15.75" thickBot="1" x14ac:dyDescent="0.3">
      <c r="A27" s="24">
        <f t="shared" si="4"/>
        <v>0</v>
      </c>
      <c r="B27" s="40">
        <f t="shared" si="5"/>
        <v>0</v>
      </c>
      <c r="C27" s="27"/>
      <c r="D27" s="41">
        <f t="shared" si="6"/>
        <v>0</v>
      </c>
      <c r="E27" s="27"/>
      <c r="F27" s="26">
        <f t="shared" si="7"/>
        <v>0</v>
      </c>
      <c r="G27" s="27"/>
      <c r="H27" s="28">
        <f t="shared" si="8"/>
        <v>0</v>
      </c>
      <c r="I27" s="29">
        <f t="shared" si="8"/>
        <v>0</v>
      </c>
    </row>
    <row r="28" spans="1:9" ht="15.75" thickBot="1" x14ac:dyDescent="0.3">
      <c r="A28" s="30" t="s">
        <v>16</v>
      </c>
      <c r="B28" s="28">
        <f>SUM(B23:B27)</f>
        <v>102.5</v>
      </c>
      <c r="C28" s="25">
        <f>SUM(B28/E14)</f>
        <v>9.7619047619047616E-3</v>
      </c>
      <c r="D28" s="28">
        <f>SUM(D23:D27)</f>
        <v>51.25</v>
      </c>
      <c r="E28" s="25">
        <f>SUM(D28/E14)</f>
        <v>4.8809523809523808E-3</v>
      </c>
      <c r="F28" s="28">
        <f>SUM(F23:F27)</f>
        <v>102.5</v>
      </c>
      <c r="G28" s="29">
        <f>SUM(F28/I14)</f>
        <v>0.01</v>
      </c>
      <c r="H28" s="28">
        <f t="shared" si="8"/>
        <v>256.25</v>
      </c>
      <c r="I28" s="29">
        <f>SUM(H28/E14)</f>
        <v>2.4404761904761905E-2</v>
      </c>
    </row>
    <row r="29" spans="1:9" x14ac:dyDescent="0.25">
      <c r="A29" s="39"/>
      <c r="B29" s="39"/>
      <c r="C29" s="39"/>
      <c r="D29" s="39"/>
      <c r="E29" s="39"/>
      <c r="F29" s="39"/>
      <c r="G29" s="39"/>
      <c r="H29" s="39"/>
      <c r="I29" s="39"/>
    </row>
    <row r="30" spans="1:9" x14ac:dyDescent="0.25">
      <c r="A30" s="38"/>
      <c r="B30" s="38"/>
      <c r="C30" s="38"/>
      <c r="D30" s="38"/>
      <c r="E30" s="38"/>
      <c r="F30" s="38"/>
      <c r="G30" s="38"/>
      <c r="H30" s="38"/>
      <c r="I30" s="38"/>
    </row>
    <row r="31" spans="1:9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5.75" thickBot="1" x14ac:dyDescent="0.3">
      <c r="A32" s="1" t="s">
        <v>22</v>
      </c>
      <c r="B32" s="31"/>
      <c r="C32" s="31"/>
      <c r="D32" s="31"/>
      <c r="E32" s="31"/>
      <c r="F32" s="31"/>
      <c r="G32" s="31"/>
      <c r="H32" s="31"/>
      <c r="I32" s="31"/>
    </row>
    <row r="33" spans="1:13" x14ac:dyDescent="0.25">
      <c r="A33" s="16" t="s">
        <v>10</v>
      </c>
      <c r="B33" s="17" t="s">
        <v>11</v>
      </c>
      <c r="C33" s="18"/>
      <c r="D33" s="17" t="s">
        <v>12</v>
      </c>
      <c r="E33" s="18"/>
      <c r="F33" s="17" t="s">
        <v>13</v>
      </c>
      <c r="G33" s="18"/>
      <c r="H33" s="17" t="s">
        <v>14</v>
      </c>
      <c r="I33" s="18"/>
      <c r="K33" t="s">
        <v>17</v>
      </c>
      <c r="L33" t="s">
        <v>18</v>
      </c>
      <c r="M33" t="s">
        <v>19</v>
      </c>
    </row>
    <row r="34" spans="1:13" ht="15.75" thickBot="1" x14ac:dyDescent="0.3">
      <c r="A34" s="19"/>
      <c r="B34" s="20"/>
      <c r="C34" s="21"/>
      <c r="D34" s="20"/>
      <c r="E34" s="21"/>
      <c r="F34" s="20"/>
      <c r="G34" s="21"/>
      <c r="H34" s="20"/>
      <c r="I34" s="21"/>
    </row>
    <row r="35" spans="1:13" ht="15.75" thickBot="1" x14ac:dyDescent="0.3">
      <c r="A35" s="22" t="s">
        <v>15</v>
      </c>
      <c r="B35" s="23" t="s">
        <v>7</v>
      </c>
      <c r="C35" s="23" t="s">
        <v>8</v>
      </c>
      <c r="D35" s="23" t="s">
        <v>7</v>
      </c>
      <c r="E35" s="23" t="s">
        <v>8</v>
      </c>
      <c r="F35" s="23" t="s">
        <v>7</v>
      </c>
      <c r="G35" s="23" t="s">
        <v>8</v>
      </c>
      <c r="H35" s="23" t="s">
        <v>7</v>
      </c>
      <c r="I35" s="23" t="s">
        <v>8</v>
      </c>
    </row>
    <row r="36" spans="1:13" ht="15.75" thickBot="1" x14ac:dyDescent="0.3">
      <c r="A36" s="24" t="str">
        <f>A9</f>
        <v>ABCX000123</v>
      </c>
      <c r="B36" s="32">
        <f>SUM(M36*C36)</f>
        <v>105.55125</v>
      </c>
      <c r="C36" s="25">
        <f>C23</f>
        <v>0.01</v>
      </c>
      <c r="D36" s="26">
        <f>SUM(M36*E36)</f>
        <v>52.775624999999998</v>
      </c>
      <c r="E36" s="25">
        <v>5.0000000000000001E-3</v>
      </c>
      <c r="F36" s="26">
        <f>SUM(M36*G36)</f>
        <v>21.110250000000001</v>
      </c>
      <c r="G36" s="25">
        <v>2E-3</v>
      </c>
      <c r="H36" s="28">
        <f>SUM(B36+D36+F36)</f>
        <v>179.43712500000001</v>
      </c>
      <c r="I36" s="29">
        <f>SUM(C36+E36+G36)</f>
        <v>1.7000000000000001E-2</v>
      </c>
      <c r="K36" s="33">
        <f>E9</f>
        <v>10500</v>
      </c>
      <c r="L36" s="11">
        <f>SUM(K36+(K36*1.05%))</f>
        <v>10610.25</v>
      </c>
      <c r="M36" s="11">
        <f>SUM(L36+K36)/2</f>
        <v>10555.125</v>
      </c>
    </row>
    <row r="37" spans="1:13" ht="15.75" thickBot="1" x14ac:dyDescent="0.3">
      <c r="A37" s="24">
        <f t="shared" ref="A37:A40" si="9">A10</f>
        <v>0</v>
      </c>
      <c r="B37" s="32">
        <f t="shared" ref="B37:B40" si="10">SUM(M37*C37)</f>
        <v>0</v>
      </c>
      <c r="C37" s="25">
        <f t="shared" ref="C37:C40" si="11">C24</f>
        <v>0</v>
      </c>
      <c r="D37" s="26">
        <f t="shared" ref="D37:D40" si="12">SUM(M37*E37)</f>
        <v>0</v>
      </c>
      <c r="E37" s="25"/>
      <c r="F37" s="26">
        <f t="shared" ref="F37:F40" si="13">SUM(M37*G37)</f>
        <v>0</v>
      </c>
      <c r="G37" s="25"/>
      <c r="H37" s="28">
        <f t="shared" ref="H37:H41" si="14">SUM(B37+D37+F37)</f>
        <v>0</v>
      </c>
      <c r="I37" s="29">
        <f t="shared" ref="I37:I40" si="15">SUM(C37+E37+G37)</f>
        <v>0</v>
      </c>
      <c r="K37" s="33">
        <f t="shared" ref="K37:K40" si="16">E10</f>
        <v>0</v>
      </c>
      <c r="L37" s="11">
        <f t="shared" ref="L37:L41" si="17">SUM(K37+(K37*1.05%))</f>
        <v>0</v>
      </c>
      <c r="M37" s="11">
        <f t="shared" ref="M37:M41" si="18">SUM(L37+K37)/2</f>
        <v>0</v>
      </c>
    </row>
    <row r="38" spans="1:13" ht="15.75" thickBot="1" x14ac:dyDescent="0.3">
      <c r="A38" s="24">
        <f t="shared" si="9"/>
        <v>0</v>
      </c>
      <c r="B38" s="32">
        <f t="shared" si="10"/>
        <v>0</v>
      </c>
      <c r="C38" s="25">
        <f t="shared" si="11"/>
        <v>0</v>
      </c>
      <c r="D38" s="26">
        <f t="shared" si="12"/>
        <v>0</v>
      </c>
      <c r="E38" s="25"/>
      <c r="F38" s="26">
        <f t="shared" si="13"/>
        <v>0</v>
      </c>
      <c r="G38" s="25"/>
      <c r="H38" s="28">
        <f t="shared" si="14"/>
        <v>0</v>
      </c>
      <c r="I38" s="29">
        <f t="shared" si="15"/>
        <v>0</v>
      </c>
      <c r="K38" s="33">
        <f t="shared" si="16"/>
        <v>0</v>
      </c>
      <c r="L38" s="11">
        <f t="shared" si="17"/>
        <v>0</v>
      </c>
      <c r="M38" s="11">
        <f t="shared" si="18"/>
        <v>0</v>
      </c>
    </row>
    <row r="39" spans="1:13" ht="15.75" thickBot="1" x14ac:dyDescent="0.3">
      <c r="A39" s="24">
        <f t="shared" si="9"/>
        <v>0</v>
      </c>
      <c r="B39" s="32">
        <f t="shared" si="10"/>
        <v>0</v>
      </c>
      <c r="C39" s="25">
        <f t="shared" si="11"/>
        <v>0</v>
      </c>
      <c r="D39" s="26">
        <f t="shared" si="12"/>
        <v>0</v>
      </c>
      <c r="E39" s="25"/>
      <c r="F39" s="26">
        <f t="shared" si="13"/>
        <v>0</v>
      </c>
      <c r="G39" s="25"/>
      <c r="H39" s="28">
        <f t="shared" si="14"/>
        <v>0</v>
      </c>
      <c r="I39" s="29">
        <f t="shared" si="15"/>
        <v>0</v>
      </c>
      <c r="K39" s="33">
        <f t="shared" si="16"/>
        <v>0</v>
      </c>
      <c r="L39" s="11">
        <f t="shared" si="17"/>
        <v>0</v>
      </c>
      <c r="M39" s="11">
        <f t="shared" si="18"/>
        <v>0</v>
      </c>
    </row>
    <row r="40" spans="1:13" ht="15.75" thickBot="1" x14ac:dyDescent="0.3">
      <c r="A40" s="24">
        <f t="shared" si="9"/>
        <v>0</v>
      </c>
      <c r="B40" s="32">
        <f t="shared" si="10"/>
        <v>0</v>
      </c>
      <c r="C40" s="25">
        <f t="shared" si="11"/>
        <v>0</v>
      </c>
      <c r="D40" s="26">
        <f t="shared" si="12"/>
        <v>0</v>
      </c>
      <c r="E40" s="25"/>
      <c r="F40" s="26">
        <f t="shared" si="13"/>
        <v>0</v>
      </c>
      <c r="G40" s="25"/>
      <c r="H40" s="28">
        <f t="shared" si="14"/>
        <v>0</v>
      </c>
      <c r="I40" s="29">
        <f t="shared" si="15"/>
        <v>0</v>
      </c>
      <c r="K40" s="33">
        <f t="shared" si="16"/>
        <v>0</v>
      </c>
      <c r="L40" s="11">
        <f t="shared" si="17"/>
        <v>0</v>
      </c>
      <c r="M40" s="11">
        <f t="shared" si="18"/>
        <v>0</v>
      </c>
    </row>
    <row r="41" spans="1:13" ht="15.75" thickBot="1" x14ac:dyDescent="0.3">
      <c r="A41" s="30" t="s">
        <v>16</v>
      </c>
      <c r="B41" s="28">
        <f>SUM(B36:B40)</f>
        <v>105.55125</v>
      </c>
      <c r="C41" s="25">
        <f>SUM(B41/M41)</f>
        <v>0.01</v>
      </c>
      <c r="D41" s="28">
        <f>SUM(D36:D40)</f>
        <v>52.775624999999998</v>
      </c>
      <c r="E41" s="25">
        <f>SUM(D41/M41)</f>
        <v>5.0000000000000001E-3</v>
      </c>
      <c r="F41" s="28">
        <f>SUM(F36:F40)</f>
        <v>21.110250000000001</v>
      </c>
      <c r="G41" s="29">
        <f>SUM(F41/M41)</f>
        <v>2E-3</v>
      </c>
      <c r="H41" s="28">
        <f t="shared" si="14"/>
        <v>179.43712500000001</v>
      </c>
      <c r="I41" s="29">
        <f>SUM(H41/M41)</f>
        <v>1.7000000000000001E-2</v>
      </c>
      <c r="K41" s="34">
        <f>SUM(K36:K40)</f>
        <v>10500</v>
      </c>
      <c r="L41" s="11">
        <f t="shared" si="17"/>
        <v>10610.25</v>
      </c>
      <c r="M41" s="11">
        <f t="shared" si="18"/>
        <v>10555.125</v>
      </c>
    </row>
    <row r="42" spans="1:13" x14ac:dyDescent="0.25">
      <c r="A42" s="39"/>
      <c r="B42" s="39"/>
      <c r="C42" s="39"/>
      <c r="D42" s="39"/>
      <c r="E42" s="39"/>
      <c r="F42" s="39"/>
      <c r="G42" s="39"/>
      <c r="H42" s="39"/>
      <c r="I42" s="39"/>
    </row>
    <row r="43" spans="1:13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13" x14ac:dyDescent="0.25">
      <c r="A44" s="38"/>
      <c r="B44" s="38"/>
      <c r="C44" s="38"/>
      <c r="D44" s="38"/>
      <c r="E44" s="38"/>
      <c r="F44" s="38"/>
      <c r="G44" s="38"/>
      <c r="H44" s="38"/>
      <c r="I44" s="38"/>
    </row>
    <row r="45" spans="1:13" x14ac:dyDescent="0.25">
      <c r="A45" s="38"/>
      <c r="B45" s="38"/>
      <c r="C45" s="38"/>
      <c r="D45" s="38"/>
      <c r="E45" s="38"/>
      <c r="F45" s="38"/>
      <c r="G45" s="38"/>
      <c r="H45" s="38"/>
      <c r="I45" s="38"/>
    </row>
    <row r="46" spans="1:13" x14ac:dyDescent="0.25">
      <c r="A46" s="38"/>
      <c r="B46" s="38"/>
      <c r="C46" s="38"/>
      <c r="D46" s="38"/>
      <c r="E46" s="38"/>
      <c r="F46" s="38"/>
      <c r="G46" s="38"/>
      <c r="H46" s="38"/>
      <c r="I46" s="38"/>
    </row>
    <row r="47" spans="1:13" x14ac:dyDescent="0.25">
      <c r="A47" s="38"/>
      <c r="B47" s="38"/>
      <c r="C47" s="38"/>
      <c r="D47" s="38"/>
      <c r="E47" s="38"/>
      <c r="F47" s="38"/>
      <c r="G47" s="38"/>
      <c r="H47" s="38"/>
      <c r="I47" s="38"/>
    </row>
    <row r="48" spans="1:13" x14ac:dyDescent="0.25">
      <c r="A48" s="38"/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8"/>
      <c r="B49" s="38"/>
      <c r="C49" s="38"/>
      <c r="D49" s="38"/>
      <c r="E49" s="38"/>
      <c r="F49" s="38"/>
      <c r="G49" s="38"/>
      <c r="H49" s="38"/>
      <c r="I49" s="38"/>
    </row>
    <row r="50" spans="1:9" x14ac:dyDescent="0.25">
      <c r="A50" s="38"/>
      <c r="B50" s="38"/>
      <c r="C50" s="38"/>
      <c r="D50" s="38"/>
      <c r="E50" s="38"/>
      <c r="F50" s="38"/>
      <c r="G50" s="38"/>
      <c r="H50" s="38"/>
      <c r="I50" s="38"/>
    </row>
  </sheetData>
  <mergeCells count="21">
    <mergeCell ref="A42:I50"/>
    <mergeCell ref="B33:C34"/>
    <mergeCell ref="D33:E34"/>
    <mergeCell ref="F33:G34"/>
    <mergeCell ref="H33:I34"/>
    <mergeCell ref="A1:I5"/>
    <mergeCell ref="H6:H18"/>
    <mergeCell ref="A15:G18"/>
    <mergeCell ref="A29:I31"/>
    <mergeCell ref="A19:I19"/>
    <mergeCell ref="B20:C21"/>
    <mergeCell ref="D20:E21"/>
    <mergeCell ref="F20:G21"/>
    <mergeCell ref="H20:I21"/>
    <mergeCell ref="A32:I32"/>
    <mergeCell ref="A6:G6"/>
    <mergeCell ref="A7:A8"/>
    <mergeCell ref="B7:B8"/>
    <mergeCell ref="C7:C8"/>
    <mergeCell ref="D7:D8"/>
    <mergeCell ref="E7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- Plan Works</dc:creator>
  <cp:lastModifiedBy>Nathan - Plan Works</cp:lastModifiedBy>
  <dcterms:created xsi:type="dcterms:W3CDTF">2019-01-11T19:11:34Z</dcterms:created>
  <dcterms:modified xsi:type="dcterms:W3CDTF">2019-01-11T19:22:59Z</dcterms:modified>
</cp:coreProperties>
</file>